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3040" windowHeight="9384" activeTab="0"/>
  </bookViews>
  <sheets>
    <sheet name="PLANO DE APLICAÇÃO FINANCEIRO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H63" authorId="0">
      <text>
        <r>
          <rPr>
            <b/>
            <sz val="9"/>
            <rFont val="Segoe UI"/>
            <family val="0"/>
          </rPr>
          <t>USER:</t>
        </r>
        <r>
          <rPr>
            <sz val="9"/>
            <rFont val="Segoe UI"/>
            <family val="0"/>
          </rPr>
          <t xml:space="preserve">
A inserção de linhas em branco deverá iniciar sempre na última linha (daqui), para que não haja perda da fórmula. Em seguida levar o cursor (mouse) a partir da primeira linha e arrastar para que haja a atualização da fórmula nas linhas brancas.</t>
        </r>
      </text>
    </comment>
  </commentList>
</comments>
</file>

<file path=xl/sharedStrings.xml><?xml version="1.0" encoding="utf-8"?>
<sst xmlns="http://schemas.openxmlformats.org/spreadsheetml/2006/main" count="162" uniqueCount="59">
  <si>
    <t>TOTAL (R$)</t>
  </si>
  <si>
    <t>ESPECIFICAÇÃO</t>
  </si>
  <si>
    <t>Material de Consumo</t>
  </si>
  <si>
    <t>Obrigações Tributárias e Contributivas</t>
  </si>
  <si>
    <t>Item</t>
  </si>
  <si>
    <t>Natureza</t>
  </si>
  <si>
    <t>Subtotal</t>
  </si>
  <si>
    <t>TOTAL GERAL DO PROJETO: (R$)</t>
  </si>
  <si>
    <t>NATUREZA DA DESPESA</t>
  </si>
  <si>
    <t>SV</t>
  </si>
  <si>
    <t>Especificação do Produto</t>
  </si>
  <si>
    <t>01</t>
  </si>
  <si>
    <t>02</t>
  </si>
  <si>
    <t>03</t>
  </si>
  <si>
    <t>CÓDIGO</t>
  </si>
  <si>
    <t>04</t>
  </si>
  <si>
    <t>Outros Serviços de Terceiros - Pessoa Física</t>
  </si>
  <si>
    <t>Outros Serviços de Terceiros - Pessoa Jurídica</t>
  </si>
  <si>
    <t>Unidade</t>
  </si>
  <si>
    <t>Qtd.</t>
  </si>
  <si>
    <t>Início</t>
  </si>
  <si>
    <t>Término</t>
  </si>
  <si>
    <t>META 1</t>
  </si>
  <si>
    <t>Data</t>
  </si>
  <si>
    <t>Valor Unit.R$</t>
  </si>
  <si>
    <t>Valor Total</t>
  </si>
  <si>
    <t>Subtotal das Etapas</t>
  </si>
  <si>
    <t>Unidade de medida</t>
  </si>
  <si>
    <t>Assistente Adminitrativo</t>
  </si>
  <si>
    <t>Coordenador</t>
  </si>
  <si>
    <t>Caneta economic media 1.0 azul</t>
  </si>
  <si>
    <t>Caneta economic media 1.0 Preta</t>
  </si>
  <si>
    <t>Papel Oficio 210x297 A4 c/500fls branco 75grs</t>
  </si>
  <si>
    <t>und</t>
  </si>
  <si>
    <t>rm</t>
  </si>
  <si>
    <t>cx</t>
  </si>
  <si>
    <t>Arroz tipo 1</t>
  </si>
  <si>
    <t>frd</t>
  </si>
  <si>
    <t xml:space="preserve">Acucar </t>
  </si>
  <si>
    <t xml:space="preserve">Leite integral 400g </t>
  </si>
  <si>
    <t xml:space="preserve">Leite condensado </t>
  </si>
  <si>
    <t>Gás de cozinha botija 13 kg</t>
  </si>
  <si>
    <t>Serviços graficos: Confecção de banner 90x1,20</t>
  </si>
  <si>
    <t>INSS 20%</t>
  </si>
  <si>
    <t xml:space="preserve">META 1: </t>
  </si>
  <si>
    <t>Etapa</t>
  </si>
  <si>
    <t>XX/XX/2021</t>
  </si>
  <si>
    <t xml:space="preserve">Unidade </t>
  </si>
  <si>
    <t>XX/XX/2022</t>
  </si>
  <si>
    <t>14 – DETALHAMENTOS DA APLICAÇÃO DOS RECURSOS FINANCEIROS</t>
  </si>
  <si>
    <t>14.1 CRONOGRAMA  FÍSICO METAS E ETAPAS</t>
  </si>
  <si>
    <t>14.1.1 –  MATERIAL DE CONSUMO – MATERIAL DE EXPEDIENTE</t>
  </si>
  <si>
    <t>14.1.2– MATERIAL DE CONSUMO – GÊNEROS ALIMENTÍCIOS SUPLEMENTAR</t>
  </si>
  <si>
    <t xml:space="preserve">14.1.3 –  MATERIAL DE CONSUMO - DERIVADO DE PETRÓLEO </t>
  </si>
  <si>
    <t>14.1.4 – SERVIÇOS DE TERCEIROS PESSOA FÍSICA</t>
  </si>
  <si>
    <t>14.1.5 SERVIÇOS DE TERCEIROS PESSOA JURÍDICA</t>
  </si>
  <si>
    <t>14.1.6 OBRIGAÇÕES TRIBUTÁRIAS E CONTRIBUTIVAS</t>
  </si>
  <si>
    <t xml:space="preserve"> PAPEL TIMBRADO DA OSC </t>
  </si>
  <si>
    <t>XX/XX/2023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</si>
</sst>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"/>
    <numFmt numFmtId="169" formatCode="0.000"/>
    <numFmt numFmtId="170" formatCode="_-* #,##0.000_-;\-* #,##0.000_-;_-* &quot;-&quot;??_-;_-@_-"/>
    <numFmt numFmtId="171" formatCode="_-* #,##0.0_-;\-* #,##0.0_-;_-* &quot;-&quot;??_-;_-@_-"/>
    <numFmt numFmtId="172" formatCode="_-* #,##0_-;\-* #,##0_-;_-* &quot;-&quot;??_-;_-@_-"/>
    <numFmt numFmtId="173" formatCode="&quot;R$ &quot;#,##0.00"/>
    <numFmt numFmtId="174" formatCode="[$-416]d\-mmm\-yy;@"/>
    <numFmt numFmtId="175" formatCode="#,##0.0"/>
    <numFmt numFmtId="176" formatCode="&quot;R$&quot;\ #,##0.0"/>
    <numFmt numFmtId="177" formatCode="&quot;R$&quot;\ #,##0.00"/>
    <numFmt numFmtId="178" formatCode="[$-416]dddd\,\ d&quot; de &quot;mmmm&quot; de &quot;yyyy"/>
    <numFmt numFmtId="179" formatCode="dd/mm/yy;@"/>
    <numFmt numFmtId="180" formatCode="mmm/yyyy"/>
    <numFmt numFmtId="181" formatCode="&quot;R$&quot;#,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Segoe UI"/>
      <family val="0"/>
    </font>
    <font>
      <b/>
      <sz val="9"/>
      <name val="Segoe U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Arial Narrow"/>
      <family val="2"/>
    </font>
    <font>
      <sz val="11"/>
      <color indexed="8"/>
      <name val="Times New Roman"/>
      <family val="1"/>
    </font>
    <font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Arial Narrow"/>
      <family val="2"/>
    </font>
    <font>
      <sz val="11"/>
      <color theme="1"/>
      <name val="Times New Roman"/>
      <family val="1"/>
    </font>
    <font>
      <sz val="12"/>
      <color rgb="FFFF000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/>
    </border>
    <border>
      <left style="medium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9">
    <xf numFmtId="0" fontId="0" fillId="0" borderId="0" xfId="0" applyFont="1" applyAlignment="1">
      <alignment/>
    </xf>
    <xf numFmtId="4" fontId="42" fillId="0" borderId="10" xfId="61" applyNumberFormat="1" applyFont="1" applyBorder="1" applyAlignment="1">
      <alignment wrapText="1"/>
    </xf>
    <xf numFmtId="43" fontId="43" fillId="33" borderId="10" xfId="61" applyFont="1" applyFill="1" applyBorder="1" applyAlignment="1">
      <alignment vertical="center" wrapText="1"/>
    </xf>
    <xf numFmtId="179" fontId="42" fillId="0" borderId="10" xfId="0" applyNumberFormat="1" applyFont="1" applyBorder="1" applyAlignment="1">
      <alignment horizontal="center" vertical="center"/>
    </xf>
    <xf numFmtId="7" fontId="43" fillId="34" borderId="10" xfId="0" applyNumberFormat="1" applyFont="1" applyFill="1" applyBorder="1" applyAlignment="1">
      <alignment wrapText="1"/>
    </xf>
    <xf numFmtId="7" fontId="43" fillId="34" borderId="10" xfId="0" applyNumberFormat="1" applyFont="1" applyFill="1" applyBorder="1" applyAlignment="1">
      <alignment vertical="center" wrapText="1"/>
    </xf>
    <xf numFmtId="7" fontId="43" fillId="13" borderId="10" xfId="0" applyNumberFormat="1" applyFont="1" applyFill="1" applyBorder="1" applyAlignment="1">
      <alignment wrapText="1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vertical="center"/>
    </xf>
    <xf numFmtId="0" fontId="42" fillId="0" borderId="12" xfId="0" applyFont="1" applyBorder="1" applyAlignment="1">
      <alignment/>
    </xf>
    <xf numFmtId="0" fontId="42" fillId="0" borderId="10" xfId="0" applyFont="1" applyBorder="1" applyAlignment="1">
      <alignment/>
    </xf>
    <xf numFmtId="3" fontId="42" fillId="0" borderId="13" xfId="0" applyNumberFormat="1" applyFont="1" applyBorder="1" applyAlignment="1">
      <alignment horizontal="center" vertical="center"/>
    </xf>
    <xf numFmtId="177" fontId="42" fillId="0" borderId="13" xfId="61" applyNumberFormat="1" applyFont="1" applyBorder="1" applyAlignment="1">
      <alignment vertical="center"/>
    </xf>
    <xf numFmtId="3" fontId="42" fillId="0" borderId="10" xfId="0" applyNumberFormat="1" applyFont="1" applyBorder="1" applyAlignment="1">
      <alignment horizontal="center" vertical="center"/>
    </xf>
    <xf numFmtId="177" fontId="42" fillId="0" borderId="10" xfId="61" applyNumberFormat="1" applyFont="1" applyBorder="1" applyAlignment="1">
      <alignment vertical="center"/>
    </xf>
    <xf numFmtId="0" fontId="42" fillId="0" borderId="13" xfId="0" applyFont="1" applyBorder="1" applyAlignment="1">
      <alignment vertical="center" wrapText="1"/>
    </xf>
    <xf numFmtId="43" fontId="42" fillId="0" borderId="10" xfId="61" applyFont="1" applyBorder="1" applyAlignment="1">
      <alignment vertical="center" wrapText="1"/>
    </xf>
    <xf numFmtId="43" fontId="42" fillId="0" borderId="10" xfId="61" applyFont="1" applyBorder="1" applyAlignment="1">
      <alignment horizontal="right" vertical="center" wrapText="1"/>
    </xf>
    <xf numFmtId="177" fontId="43" fillId="13" borderId="10" xfId="0" applyNumberFormat="1" applyFont="1" applyFill="1" applyBorder="1" applyAlignment="1">
      <alignment vertical="center" wrapText="1"/>
    </xf>
    <xf numFmtId="177" fontId="43" fillId="13" borderId="11" xfId="0" applyNumberFormat="1" applyFont="1" applyFill="1" applyBorder="1" applyAlignment="1">
      <alignment vertical="center" wrapText="1"/>
    </xf>
    <xf numFmtId="43" fontId="43" fillId="34" borderId="11" xfId="61" applyFont="1" applyFill="1" applyBorder="1" applyAlignment="1">
      <alignment horizontal="right" wrapText="1"/>
    </xf>
    <xf numFmtId="7" fontId="43" fillId="33" borderId="14" xfId="0" applyNumberFormat="1" applyFont="1" applyFill="1" applyBorder="1" applyAlignment="1">
      <alignment vertical="center" wrapText="1"/>
    </xf>
    <xf numFmtId="0" fontId="0" fillId="0" borderId="0" xfId="0" applyAlignment="1">
      <alignment/>
    </xf>
    <xf numFmtId="43" fontId="43" fillId="13" borderId="10" xfId="0" applyNumberFormat="1" applyFont="1" applyFill="1" applyBorder="1" applyAlignment="1">
      <alignment vertical="center" wrapText="1"/>
    </xf>
    <xf numFmtId="0" fontId="43" fillId="35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49" fontId="42" fillId="0" borderId="10" xfId="0" applyNumberFormat="1" applyFont="1" applyBorder="1" applyAlignment="1" quotePrefix="1">
      <alignment horizontal="center" vertical="center" wrapText="1"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horizontal="center" wrapText="1"/>
    </xf>
    <xf numFmtId="177" fontId="42" fillId="0" borderId="10" xfId="0" applyNumberFormat="1" applyFont="1" applyBorder="1" applyAlignment="1">
      <alignment horizontal="center" vertical="center" wrapText="1"/>
    </xf>
    <xf numFmtId="7" fontId="42" fillId="0" borderId="10" xfId="61" applyNumberFormat="1" applyFont="1" applyBorder="1" applyAlignment="1">
      <alignment horizontal="right" vertical="center" wrapText="1"/>
    </xf>
    <xf numFmtId="0" fontId="42" fillId="0" borderId="13" xfId="0" applyFont="1" applyBorder="1" applyAlignment="1">
      <alignment horizontal="center" wrapText="1"/>
    </xf>
    <xf numFmtId="177" fontId="42" fillId="0" borderId="10" xfId="61" applyNumberFormat="1" applyFont="1" applyBorder="1" applyAlignment="1">
      <alignment horizontal="center" wrapText="1"/>
    </xf>
    <xf numFmtId="0" fontId="42" fillId="0" borderId="13" xfId="0" applyFont="1" applyBorder="1" applyAlignment="1">
      <alignment wrapText="1"/>
    </xf>
    <xf numFmtId="0" fontId="42" fillId="0" borderId="13" xfId="0" applyFont="1" applyBorder="1" applyAlignment="1">
      <alignment horizontal="center" vertical="center" wrapText="1"/>
    </xf>
    <xf numFmtId="177" fontId="42" fillId="0" borderId="13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177" fontId="42" fillId="35" borderId="10" xfId="61" applyNumberFormat="1" applyFont="1" applyFill="1" applyBorder="1" applyAlignment="1">
      <alignment horizontal="right" vertical="center"/>
    </xf>
    <xf numFmtId="0" fontId="42" fillId="0" borderId="10" xfId="0" applyFont="1" applyBorder="1" applyAlignment="1">
      <alignment horizontal="center"/>
    </xf>
    <xf numFmtId="49" fontId="42" fillId="0" borderId="10" xfId="0" applyNumberFormat="1" applyFont="1" applyBorder="1" applyAlignment="1" quotePrefix="1">
      <alignment horizontal="center" wrapText="1"/>
    </xf>
    <xf numFmtId="177" fontId="42" fillId="0" borderId="10" xfId="61" applyNumberFormat="1" applyFont="1" applyBorder="1" applyAlignment="1">
      <alignment/>
    </xf>
    <xf numFmtId="177" fontId="42" fillId="35" borderId="10" xfId="61" applyNumberFormat="1" applyFont="1" applyFill="1" applyBorder="1" applyAlignment="1">
      <alignment horizontal="right"/>
    </xf>
    <xf numFmtId="0" fontId="42" fillId="0" borderId="15" xfId="0" applyFont="1" applyBorder="1" applyAlignment="1">
      <alignment vertical="center" wrapText="1"/>
    </xf>
    <xf numFmtId="177" fontId="42" fillId="0" borderId="10" xfId="61" applyNumberFormat="1" applyFont="1" applyBorder="1" applyAlignment="1">
      <alignment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center" vertical="center" wrapText="1"/>
    </xf>
    <xf numFmtId="177" fontId="42" fillId="0" borderId="10" xfId="0" applyNumberFormat="1" applyFont="1" applyBorder="1" applyAlignment="1">
      <alignment horizontal="right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172" fontId="42" fillId="0" borderId="10" xfId="61" applyNumberFormat="1" applyFont="1" applyBorder="1" applyAlignment="1">
      <alignment horizontal="center" vertical="center" wrapText="1"/>
    </xf>
    <xf numFmtId="7" fontId="42" fillId="0" borderId="10" xfId="61" applyNumberFormat="1" applyFont="1" applyBorder="1" applyAlignment="1">
      <alignment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43" fontId="44" fillId="0" borderId="10" xfId="61" applyFont="1" applyBorder="1" applyAlignment="1">
      <alignment vertical="center" wrapText="1"/>
    </xf>
    <xf numFmtId="43" fontId="44" fillId="0" borderId="10" xfId="61" applyFont="1" applyBorder="1" applyAlignment="1">
      <alignment horizontal="right" vertical="center" wrapText="1"/>
    </xf>
    <xf numFmtId="0" fontId="44" fillId="0" borderId="10" xfId="0" applyFont="1" applyBorder="1" applyAlignment="1">
      <alignment horizontal="left" vertical="center" wrapText="1"/>
    </xf>
    <xf numFmtId="4" fontId="44" fillId="0" borderId="10" xfId="0" applyNumberFormat="1" applyFont="1" applyBorder="1" applyAlignment="1">
      <alignment horizontal="right" vertical="center" wrapText="1"/>
    </xf>
    <xf numFmtId="0" fontId="43" fillId="35" borderId="11" xfId="0" applyFont="1" applyFill="1" applyBorder="1" applyAlignment="1">
      <alignment horizontal="center" vertical="center" wrapText="1"/>
    </xf>
    <xf numFmtId="4" fontId="43" fillId="35" borderId="11" xfId="0" applyNumberFormat="1" applyFont="1" applyFill="1" applyBorder="1" applyAlignment="1">
      <alignment horizontal="center" vertical="center" wrapText="1"/>
    </xf>
    <xf numFmtId="49" fontId="42" fillId="0" borderId="16" xfId="0" applyNumberFormat="1" applyFont="1" applyBorder="1" applyAlignment="1" quotePrefix="1">
      <alignment horizontal="center" vertical="center" wrapText="1"/>
    </xf>
    <xf numFmtId="0" fontId="42" fillId="0" borderId="10" xfId="0" applyFont="1" applyBorder="1" applyAlignment="1">
      <alignment vertical="top" wrapText="1"/>
    </xf>
    <xf numFmtId="177" fontId="42" fillId="0" borderId="10" xfId="61" applyNumberFormat="1" applyFont="1" applyBorder="1" applyAlignment="1">
      <alignment horizontal="right" vertical="center"/>
    </xf>
    <xf numFmtId="0" fontId="42" fillId="0" borderId="11" xfId="0" applyFont="1" applyBorder="1" applyAlignment="1">
      <alignment vertical="top" wrapText="1"/>
    </xf>
    <xf numFmtId="0" fontId="45" fillId="0" borderId="11" xfId="0" applyFont="1" applyBorder="1" applyAlignment="1">
      <alignment horizontal="center" vertical="center"/>
    </xf>
    <xf numFmtId="177" fontId="42" fillId="0" borderId="11" xfId="61" applyNumberFormat="1" applyFont="1" applyBorder="1" applyAlignment="1">
      <alignment vertical="center"/>
    </xf>
    <xf numFmtId="0" fontId="42" fillId="0" borderId="17" xfId="0" applyFont="1" applyBorder="1" applyAlignment="1">
      <alignment horizontal="center" vertical="center" wrapText="1"/>
    </xf>
    <xf numFmtId="49" fontId="42" fillId="0" borderId="17" xfId="0" applyNumberFormat="1" applyFont="1" applyBorder="1" applyAlignment="1">
      <alignment horizontal="center" vertical="center"/>
    </xf>
    <xf numFmtId="0" fontId="42" fillId="35" borderId="13" xfId="0" applyFont="1" applyFill="1" applyBorder="1" applyAlignment="1">
      <alignment horizontal="center" vertical="center" wrapText="1"/>
    </xf>
    <xf numFmtId="181" fontId="42" fillId="35" borderId="13" xfId="0" applyNumberFormat="1" applyFont="1" applyFill="1" applyBorder="1" applyAlignment="1">
      <alignment horizontal="center" vertical="center" wrapText="1"/>
    </xf>
    <xf numFmtId="181" fontId="42" fillId="0" borderId="18" xfId="0" applyNumberFormat="1" applyFont="1" applyBorder="1" applyAlignment="1">
      <alignment horizontal="right" vertical="center"/>
    </xf>
    <xf numFmtId="0" fontId="46" fillId="0" borderId="10" xfId="0" applyFont="1" applyBorder="1" applyAlignment="1">
      <alignment horizontal="center" vertical="center"/>
    </xf>
    <xf numFmtId="0" fontId="43" fillId="36" borderId="10" xfId="0" applyFont="1" applyFill="1" applyBorder="1" applyAlignment="1">
      <alignment horizontal="left" vertical="center" wrapText="1"/>
    </xf>
    <xf numFmtId="0" fontId="43" fillId="37" borderId="10" xfId="0" applyFont="1" applyFill="1" applyBorder="1" applyAlignment="1">
      <alignment horizontal="center" vertical="center" wrapText="1"/>
    </xf>
    <xf numFmtId="0" fontId="43" fillId="37" borderId="16" xfId="0" applyFont="1" applyFill="1" applyBorder="1" applyAlignment="1">
      <alignment horizontal="center" vertical="center" wrapText="1"/>
    </xf>
    <xf numFmtId="0" fontId="43" fillId="37" borderId="19" xfId="0" applyFont="1" applyFill="1" applyBorder="1" applyAlignment="1">
      <alignment horizontal="center" vertical="center" wrapText="1"/>
    </xf>
    <xf numFmtId="0" fontId="43" fillId="37" borderId="12" xfId="0" applyFont="1" applyFill="1" applyBorder="1" applyAlignment="1">
      <alignment horizontal="center" vertical="center" wrapText="1"/>
    </xf>
    <xf numFmtId="0" fontId="42" fillId="35" borderId="16" xfId="0" applyFont="1" applyFill="1" applyBorder="1" applyAlignment="1">
      <alignment horizontal="center" vertical="center" wrapText="1"/>
    </xf>
    <xf numFmtId="0" fontId="42" fillId="35" borderId="19" xfId="0" applyFont="1" applyFill="1" applyBorder="1" applyAlignment="1">
      <alignment horizontal="center" vertical="center" wrapText="1"/>
    </xf>
    <xf numFmtId="0" fontId="42" fillId="35" borderId="12" xfId="0" applyFont="1" applyFill="1" applyBorder="1" applyAlignment="1">
      <alignment horizontal="center" vertical="center" wrapText="1"/>
    </xf>
    <xf numFmtId="0" fontId="42" fillId="0" borderId="16" xfId="0" applyFont="1" applyBorder="1" applyAlignment="1">
      <alignment horizontal="left" vertical="center" wrapText="1"/>
    </xf>
    <xf numFmtId="0" fontId="42" fillId="0" borderId="19" xfId="0" applyFont="1" applyBorder="1" applyAlignment="1">
      <alignment horizontal="left" vertical="center" wrapText="1"/>
    </xf>
    <xf numFmtId="0" fontId="42" fillId="0" borderId="12" xfId="0" applyFont="1" applyBorder="1" applyAlignment="1">
      <alignment horizontal="left" vertical="center" wrapText="1"/>
    </xf>
    <xf numFmtId="0" fontId="43" fillId="35" borderId="11" xfId="0" applyFont="1" applyFill="1" applyBorder="1" applyAlignment="1">
      <alignment horizontal="center" vertical="center" wrapText="1"/>
    </xf>
    <xf numFmtId="0" fontId="43" fillId="35" borderId="13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5" borderId="10" xfId="0" applyFont="1" applyFill="1" applyBorder="1" applyAlignment="1">
      <alignment horizontal="left" vertical="center" wrapText="1"/>
    </xf>
    <xf numFmtId="0" fontId="43" fillId="37" borderId="11" xfId="0" applyFont="1" applyFill="1" applyBorder="1" applyAlignment="1">
      <alignment horizontal="left" vertical="center" wrapText="1"/>
    </xf>
    <xf numFmtId="0" fontId="43" fillId="0" borderId="20" xfId="0" applyFont="1" applyBorder="1" applyAlignment="1">
      <alignment horizontal="left" vertical="center"/>
    </xf>
    <xf numFmtId="0" fontId="43" fillId="0" borderId="21" xfId="0" applyFont="1" applyBorder="1" applyAlignment="1">
      <alignment horizontal="left" vertical="center"/>
    </xf>
    <xf numFmtId="0" fontId="43" fillId="0" borderId="22" xfId="0" applyFont="1" applyBorder="1" applyAlignment="1">
      <alignment horizontal="left" vertical="center"/>
    </xf>
    <xf numFmtId="0" fontId="43" fillId="0" borderId="11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34" borderId="10" xfId="0" applyFont="1" applyFill="1" applyBorder="1" applyAlignment="1">
      <alignment horizontal="right" vertical="center" wrapText="1"/>
    </xf>
    <xf numFmtId="7" fontId="0" fillId="34" borderId="10" xfId="61" applyNumberFormat="1" applyFont="1" applyFill="1" applyBorder="1" applyAlignment="1">
      <alignment horizontal="center" wrapText="1"/>
    </xf>
    <xf numFmtId="43" fontId="43" fillId="34" borderId="10" xfId="61" applyFont="1" applyFill="1" applyBorder="1" applyAlignment="1">
      <alignment horizontal="center" wrapText="1"/>
    </xf>
    <xf numFmtId="4" fontId="43" fillId="35" borderId="11" xfId="0" applyNumberFormat="1" applyFont="1" applyFill="1" applyBorder="1" applyAlignment="1">
      <alignment horizontal="center" vertical="center" wrapText="1"/>
    </xf>
    <xf numFmtId="4" fontId="43" fillId="35" borderId="13" xfId="0" applyNumberFormat="1" applyFont="1" applyFill="1" applyBorder="1" applyAlignment="1">
      <alignment horizontal="center" vertical="center" wrapText="1"/>
    </xf>
    <xf numFmtId="0" fontId="43" fillId="35" borderId="10" xfId="0" applyFont="1" applyFill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35" borderId="23" xfId="0" applyFont="1" applyFill="1" applyBorder="1" applyAlignment="1">
      <alignment horizontal="center" vertical="center" wrapText="1"/>
    </xf>
    <xf numFmtId="0" fontId="43" fillId="37" borderId="10" xfId="0" applyFont="1" applyFill="1" applyBorder="1" applyAlignment="1">
      <alignment horizontal="left" vertical="center" wrapText="1"/>
    </xf>
    <xf numFmtId="0" fontId="43" fillId="0" borderId="16" xfId="0" applyFont="1" applyBorder="1" applyAlignment="1">
      <alignment horizontal="left"/>
    </xf>
    <xf numFmtId="0" fontId="43" fillId="0" borderId="19" xfId="0" applyFont="1" applyBorder="1" applyAlignment="1">
      <alignment horizontal="left"/>
    </xf>
    <xf numFmtId="0" fontId="43" fillId="0" borderId="12" xfId="0" applyFont="1" applyBorder="1" applyAlignment="1">
      <alignment horizontal="left"/>
    </xf>
    <xf numFmtId="0" fontId="43" fillId="0" borderId="10" xfId="0" applyFont="1" applyBorder="1" applyAlignment="1">
      <alignment horizontal="center" vertical="center" textRotation="90" wrapText="1"/>
    </xf>
    <xf numFmtId="0" fontId="43" fillId="38" borderId="10" xfId="0" applyFont="1" applyFill="1" applyBorder="1" applyAlignment="1">
      <alignment horizontal="left" vertical="center" wrapText="1"/>
    </xf>
    <xf numFmtId="0" fontId="43" fillId="0" borderId="11" xfId="0" applyFont="1" applyBorder="1" applyAlignment="1">
      <alignment horizontal="center" vertical="center" textRotation="90" wrapText="1"/>
    </xf>
    <xf numFmtId="0" fontId="43" fillId="0" borderId="23" xfId="0" applyFont="1" applyBorder="1" applyAlignment="1">
      <alignment horizontal="center" vertical="center" textRotation="90" wrapText="1"/>
    </xf>
    <xf numFmtId="0" fontId="43" fillId="0" borderId="13" xfId="0" applyFont="1" applyBorder="1" applyAlignment="1">
      <alignment horizontal="center" vertical="center" textRotation="90" wrapText="1"/>
    </xf>
    <xf numFmtId="43" fontId="43" fillId="34" borderId="10" xfId="61" applyFont="1" applyFill="1" applyBorder="1" applyAlignment="1" applyProtection="1">
      <alignment horizontal="center" wrapText="1"/>
      <protection hidden="1"/>
    </xf>
    <xf numFmtId="43" fontId="43" fillId="34" borderId="10" xfId="61" applyFont="1" applyFill="1" applyBorder="1" applyAlignment="1">
      <alignment horizontal="center" vertical="center" wrapText="1"/>
    </xf>
    <xf numFmtId="0" fontId="43" fillId="0" borderId="16" xfId="0" applyFont="1" applyBorder="1" applyAlignment="1">
      <alignment horizontal="left" vertical="center"/>
    </xf>
    <xf numFmtId="0" fontId="43" fillId="0" borderId="19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/>
    </xf>
    <xf numFmtId="4" fontId="43" fillId="33" borderId="14" xfId="0" applyNumberFormat="1" applyFont="1" applyFill="1" applyBorder="1" applyAlignment="1">
      <alignment horizontal="right" vertical="center" wrapText="1"/>
    </xf>
    <xf numFmtId="4" fontId="43" fillId="33" borderId="24" xfId="0" applyNumberFormat="1" applyFont="1" applyFill="1" applyBorder="1" applyAlignment="1">
      <alignment horizontal="right" vertical="center" wrapText="1"/>
    </xf>
    <xf numFmtId="0" fontId="43" fillId="0" borderId="25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34" borderId="27" xfId="0" applyFont="1" applyFill="1" applyBorder="1" applyAlignment="1">
      <alignment horizontal="center" wrapText="1"/>
    </xf>
    <xf numFmtId="0" fontId="43" fillId="34" borderId="25" xfId="0" applyFont="1" applyFill="1" applyBorder="1" applyAlignment="1">
      <alignment horizontal="center" wrapText="1"/>
    </xf>
    <xf numFmtId="0" fontId="43" fillId="34" borderId="26" xfId="0" applyFont="1" applyFill="1" applyBorder="1" applyAlignment="1">
      <alignment horizontal="center" wrapText="1"/>
    </xf>
    <xf numFmtId="0" fontId="43" fillId="33" borderId="28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view="pageBreakPreview" zoomScale="66" zoomScaleSheetLayoutView="66" zoomScalePageLayoutView="0" workbookViewId="0" topLeftCell="A43">
      <selection activeCell="M67" sqref="M67"/>
    </sheetView>
  </sheetViews>
  <sheetFormatPr defaultColWidth="9.140625" defaultRowHeight="15"/>
  <cols>
    <col min="1" max="1" width="5.421875" style="0" customWidth="1"/>
    <col min="2" max="2" width="9.7109375" style="0" bestFit="1" customWidth="1"/>
    <col min="3" max="3" width="5.421875" style="0" bestFit="1" customWidth="1"/>
    <col min="4" max="4" width="52.7109375" style="0" customWidth="1"/>
    <col min="5" max="5" width="19.421875" style="0" bestFit="1" customWidth="1"/>
    <col min="6" max="6" width="5.57421875" style="0" bestFit="1" customWidth="1"/>
    <col min="7" max="7" width="14.421875" style="0" bestFit="1" customWidth="1"/>
    <col min="8" max="8" width="16.28125" style="0" customWidth="1"/>
    <col min="9" max="9" width="12.421875" style="0" customWidth="1"/>
    <col min="10" max="10" width="13.57421875" style="0" bestFit="1" customWidth="1"/>
  </cols>
  <sheetData>
    <row r="1" spans="1:10" ht="15">
      <c r="A1" s="71" t="s">
        <v>57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43.5" customHeight="1">
      <c r="A2" s="71"/>
      <c r="B2" s="71"/>
      <c r="C2" s="71"/>
      <c r="D2" s="71"/>
      <c r="E2" s="71"/>
      <c r="F2" s="71"/>
      <c r="G2" s="71"/>
      <c r="H2" s="71"/>
      <c r="I2" s="71"/>
      <c r="J2" s="71"/>
    </row>
    <row r="3" spans="1:10" ht="15.75">
      <c r="A3" s="72" t="s">
        <v>49</v>
      </c>
      <c r="B3" s="72"/>
      <c r="C3" s="72"/>
      <c r="D3" s="72"/>
      <c r="E3" s="72"/>
      <c r="F3" s="72"/>
      <c r="G3" s="72"/>
      <c r="H3" s="72"/>
      <c r="I3" s="72"/>
      <c r="J3" s="72"/>
    </row>
    <row r="4" spans="1:10" ht="15.75">
      <c r="A4" s="73" t="s">
        <v>8</v>
      </c>
      <c r="B4" s="73"/>
      <c r="C4" s="73"/>
      <c r="D4" s="73"/>
      <c r="E4" s="73"/>
      <c r="F4" s="73"/>
      <c r="G4" s="73"/>
      <c r="H4" s="73"/>
      <c r="I4" s="73"/>
      <c r="J4" s="73" t="s">
        <v>0</v>
      </c>
    </row>
    <row r="5" spans="1:10" ht="15.75">
      <c r="A5" s="74" t="s">
        <v>14</v>
      </c>
      <c r="B5" s="75"/>
      <c r="C5" s="76"/>
      <c r="D5" s="75" t="s">
        <v>1</v>
      </c>
      <c r="E5" s="75"/>
      <c r="F5" s="75"/>
      <c r="G5" s="75"/>
      <c r="H5" s="75"/>
      <c r="I5" s="76"/>
      <c r="J5" s="73"/>
    </row>
    <row r="6" spans="1:10" ht="15.75">
      <c r="A6" s="77">
        <v>339030</v>
      </c>
      <c r="B6" s="78"/>
      <c r="C6" s="79"/>
      <c r="D6" s="80" t="s">
        <v>2</v>
      </c>
      <c r="E6" s="81"/>
      <c r="F6" s="81"/>
      <c r="G6" s="81"/>
      <c r="H6" s="81"/>
      <c r="I6" s="82"/>
      <c r="J6" s="1">
        <f>SUM(H25+H46+H52)</f>
        <v>2766.8</v>
      </c>
    </row>
    <row r="7" spans="1:10" ht="15.75">
      <c r="A7" s="77">
        <v>339036</v>
      </c>
      <c r="B7" s="78"/>
      <c r="C7" s="79"/>
      <c r="D7" s="80" t="s">
        <v>16</v>
      </c>
      <c r="E7" s="81"/>
      <c r="F7" s="81"/>
      <c r="G7" s="81"/>
      <c r="H7" s="81"/>
      <c r="I7" s="82"/>
      <c r="J7" s="1">
        <f>H64</f>
        <v>82800</v>
      </c>
    </row>
    <row r="8" spans="1:10" ht="15.75">
      <c r="A8" s="77">
        <v>339039</v>
      </c>
      <c r="B8" s="78"/>
      <c r="C8" s="79"/>
      <c r="D8" s="80" t="s">
        <v>17</v>
      </c>
      <c r="E8" s="81"/>
      <c r="F8" s="81"/>
      <c r="G8" s="81"/>
      <c r="H8" s="81"/>
      <c r="I8" s="82"/>
      <c r="J8" s="1">
        <f>H76</f>
        <v>160</v>
      </c>
    </row>
    <row r="9" spans="1:10" ht="15.75">
      <c r="A9" s="77">
        <v>339047</v>
      </c>
      <c r="B9" s="78"/>
      <c r="C9" s="79"/>
      <c r="D9" s="81" t="s">
        <v>3</v>
      </c>
      <c r="E9" s="81"/>
      <c r="F9" s="81"/>
      <c r="G9" s="81"/>
      <c r="H9" s="81"/>
      <c r="I9" s="82"/>
      <c r="J9" s="1">
        <f>H82</f>
        <v>17100.8</v>
      </c>
    </row>
    <row r="10" spans="1:10" ht="15.75">
      <c r="A10" s="85" t="s">
        <v>0</v>
      </c>
      <c r="B10" s="85"/>
      <c r="C10" s="85"/>
      <c r="D10" s="85"/>
      <c r="E10" s="85"/>
      <c r="F10" s="85"/>
      <c r="G10" s="85"/>
      <c r="H10" s="85"/>
      <c r="I10" s="85"/>
      <c r="J10" s="2">
        <f>SUM(J6:J9)</f>
        <v>102827.6</v>
      </c>
    </row>
    <row r="11" spans="1:10" ht="15.75">
      <c r="A11" s="86" t="s">
        <v>50</v>
      </c>
      <c r="B11" s="86"/>
      <c r="C11" s="86"/>
      <c r="D11" s="86"/>
      <c r="E11" s="86"/>
      <c r="F11" s="86"/>
      <c r="G11" s="86"/>
      <c r="H11" s="86"/>
      <c r="I11" s="86"/>
      <c r="J11" s="86"/>
    </row>
    <row r="12" spans="1:10" ht="16.5" thickBot="1">
      <c r="A12" s="87" t="s">
        <v>51</v>
      </c>
      <c r="B12" s="87"/>
      <c r="C12" s="87"/>
      <c r="D12" s="87"/>
      <c r="E12" s="87"/>
      <c r="F12" s="87"/>
      <c r="G12" s="87"/>
      <c r="H12" s="87"/>
      <c r="I12" s="87"/>
      <c r="J12" s="87"/>
    </row>
    <row r="13" spans="1:10" ht="16.5" thickBot="1">
      <c r="A13" s="88" t="s">
        <v>22</v>
      </c>
      <c r="B13" s="89"/>
      <c r="C13" s="89"/>
      <c r="D13" s="89"/>
      <c r="E13" s="89"/>
      <c r="F13" s="89"/>
      <c r="G13" s="89"/>
      <c r="H13" s="89"/>
      <c r="I13" s="89"/>
      <c r="J13" s="90"/>
    </row>
    <row r="14" spans="1:10" ht="15.75" customHeight="1">
      <c r="A14" s="108" t="s">
        <v>45</v>
      </c>
      <c r="B14" s="99" t="s">
        <v>5</v>
      </c>
      <c r="C14" s="91" t="s">
        <v>4</v>
      </c>
      <c r="D14" s="83" t="s">
        <v>10</v>
      </c>
      <c r="E14" s="83" t="s">
        <v>27</v>
      </c>
      <c r="F14" s="83" t="s">
        <v>19</v>
      </c>
      <c r="G14" s="96" t="s">
        <v>24</v>
      </c>
      <c r="H14" s="91" t="s">
        <v>25</v>
      </c>
      <c r="I14" s="98" t="s">
        <v>23</v>
      </c>
      <c r="J14" s="98"/>
    </row>
    <row r="15" spans="1:10" ht="15.75">
      <c r="A15" s="109"/>
      <c r="B15" s="100"/>
      <c r="C15" s="92"/>
      <c r="D15" s="84"/>
      <c r="E15" s="84"/>
      <c r="F15" s="84"/>
      <c r="G15" s="97"/>
      <c r="H15" s="92"/>
      <c r="I15" s="25" t="s">
        <v>20</v>
      </c>
      <c r="J15" s="25" t="s">
        <v>21</v>
      </c>
    </row>
    <row r="16" spans="1:10" ht="15.75">
      <c r="A16" s="109"/>
      <c r="B16" s="26">
        <v>339030</v>
      </c>
      <c r="C16" s="27" t="s">
        <v>11</v>
      </c>
      <c r="D16" s="28" t="s">
        <v>30</v>
      </c>
      <c r="E16" s="29" t="s">
        <v>33</v>
      </c>
      <c r="F16" s="29">
        <v>30</v>
      </c>
      <c r="G16" s="30">
        <v>0.33</v>
      </c>
      <c r="H16" s="31">
        <f>F16*G16</f>
        <v>9.9</v>
      </c>
      <c r="I16" s="3" t="s">
        <v>48</v>
      </c>
      <c r="J16" s="3" t="s">
        <v>58</v>
      </c>
    </row>
    <row r="17" spans="1:10" ht="15.75">
      <c r="A17" s="109"/>
      <c r="B17" s="26">
        <v>339030</v>
      </c>
      <c r="C17" s="27" t="s">
        <v>12</v>
      </c>
      <c r="D17" s="28" t="s">
        <v>31</v>
      </c>
      <c r="E17" s="29" t="s">
        <v>33</v>
      </c>
      <c r="F17" s="29">
        <v>30</v>
      </c>
      <c r="G17" s="30">
        <v>0.33</v>
      </c>
      <c r="H17" s="31">
        <f>F17*G17</f>
        <v>9.9</v>
      </c>
      <c r="I17" s="3" t="s">
        <v>48</v>
      </c>
      <c r="J17" s="3" t="s">
        <v>58</v>
      </c>
    </row>
    <row r="18" spans="1:10" ht="31.5">
      <c r="A18" s="109"/>
      <c r="B18" s="26">
        <v>339030</v>
      </c>
      <c r="C18" s="27" t="s">
        <v>13</v>
      </c>
      <c r="D18" s="28" t="s">
        <v>32</v>
      </c>
      <c r="E18" s="29" t="s">
        <v>34</v>
      </c>
      <c r="F18" s="29">
        <v>25</v>
      </c>
      <c r="G18" s="30">
        <v>16</v>
      </c>
      <c r="H18" s="31">
        <f>F18*G18</f>
        <v>400</v>
      </c>
      <c r="I18" s="3" t="s">
        <v>48</v>
      </c>
      <c r="J18" s="3" t="s">
        <v>58</v>
      </c>
    </row>
    <row r="19" spans="1:10" ht="15.75">
      <c r="A19" s="109"/>
      <c r="B19" s="26"/>
      <c r="C19" s="27"/>
      <c r="D19" s="28"/>
      <c r="E19" s="29"/>
      <c r="F19" s="29"/>
      <c r="G19" s="30"/>
      <c r="H19" s="31"/>
      <c r="I19" s="3"/>
      <c r="J19" s="3"/>
    </row>
    <row r="20" spans="1:10" ht="15.75">
      <c r="A20" s="109"/>
      <c r="B20" s="26"/>
      <c r="C20" s="27"/>
      <c r="D20" s="28"/>
      <c r="E20" s="32"/>
      <c r="F20" s="29"/>
      <c r="G20" s="33"/>
      <c r="H20" s="31"/>
      <c r="I20" s="3"/>
      <c r="J20" s="3"/>
    </row>
    <row r="21" spans="1:10" ht="15.75">
      <c r="A21" s="109"/>
      <c r="B21" s="26"/>
      <c r="C21" s="27"/>
      <c r="D21" s="34"/>
      <c r="E21" s="32"/>
      <c r="F21" s="35"/>
      <c r="G21" s="36"/>
      <c r="H21" s="31"/>
      <c r="I21" s="3"/>
      <c r="J21" s="3"/>
    </row>
    <row r="22" spans="1:10" ht="15.75">
      <c r="A22" s="109"/>
      <c r="B22" s="26"/>
      <c r="C22" s="27"/>
      <c r="D22" s="28"/>
      <c r="E22" s="29"/>
      <c r="F22" s="35"/>
      <c r="G22" s="30"/>
      <c r="H22" s="31"/>
      <c r="I22" s="3"/>
      <c r="J22" s="3"/>
    </row>
    <row r="23" spans="1:10" ht="15.75">
      <c r="A23" s="109"/>
      <c r="B23" s="26"/>
      <c r="C23" s="27"/>
      <c r="D23" s="28"/>
      <c r="E23" s="29"/>
      <c r="F23" s="35"/>
      <c r="G23" s="30"/>
      <c r="H23" s="31"/>
      <c r="I23" s="3"/>
      <c r="J23" s="3"/>
    </row>
    <row r="24" spans="1:10" ht="15.75">
      <c r="A24" s="110"/>
      <c r="B24" s="26"/>
      <c r="C24" s="27"/>
      <c r="D24" s="28"/>
      <c r="E24" s="29"/>
      <c r="F24" s="35"/>
      <c r="G24" s="30"/>
      <c r="H24" s="31"/>
      <c r="I24" s="3"/>
      <c r="J24" s="3"/>
    </row>
    <row r="25" spans="1:10" ht="15.75">
      <c r="A25" s="93" t="s">
        <v>26</v>
      </c>
      <c r="B25" s="93"/>
      <c r="C25" s="93"/>
      <c r="D25" s="93"/>
      <c r="E25" s="93"/>
      <c r="F25" s="93"/>
      <c r="G25" s="93"/>
      <c r="H25" s="4">
        <f>SUM(H16:H24)</f>
        <v>419.8</v>
      </c>
      <c r="I25" s="94"/>
      <c r="J25" s="95"/>
    </row>
    <row r="26" spans="1:10" ht="15.75">
      <c r="A26" s="102" t="s">
        <v>52</v>
      </c>
      <c r="B26" s="102"/>
      <c r="C26" s="102"/>
      <c r="D26" s="102"/>
      <c r="E26" s="102"/>
      <c r="F26" s="102"/>
      <c r="G26" s="102"/>
      <c r="H26" s="102"/>
      <c r="I26" s="102"/>
      <c r="J26" s="102"/>
    </row>
    <row r="27" spans="1:10" ht="15.75">
      <c r="A27" s="103" t="s">
        <v>22</v>
      </c>
      <c r="B27" s="104"/>
      <c r="C27" s="104"/>
      <c r="D27" s="104"/>
      <c r="E27" s="104"/>
      <c r="F27" s="104"/>
      <c r="G27" s="104"/>
      <c r="H27" s="104"/>
      <c r="I27" s="104"/>
      <c r="J27" s="105"/>
    </row>
    <row r="28" spans="1:10" ht="15.75">
      <c r="A28" s="106" t="s">
        <v>45</v>
      </c>
      <c r="B28" s="99" t="s">
        <v>5</v>
      </c>
      <c r="C28" s="91" t="s">
        <v>4</v>
      </c>
      <c r="D28" s="83" t="s">
        <v>10</v>
      </c>
      <c r="E28" s="83" t="s">
        <v>47</v>
      </c>
      <c r="F28" s="83" t="s">
        <v>19</v>
      </c>
      <c r="G28" s="96" t="s">
        <v>24</v>
      </c>
      <c r="H28" s="91" t="s">
        <v>25</v>
      </c>
      <c r="I28" s="98" t="s">
        <v>23</v>
      </c>
      <c r="J28" s="98"/>
    </row>
    <row r="29" spans="1:10" ht="15.75">
      <c r="A29" s="106"/>
      <c r="B29" s="100"/>
      <c r="C29" s="92"/>
      <c r="D29" s="84"/>
      <c r="E29" s="101"/>
      <c r="F29" s="84"/>
      <c r="G29" s="97"/>
      <c r="H29" s="92"/>
      <c r="I29" s="25" t="s">
        <v>20</v>
      </c>
      <c r="J29" s="25" t="s">
        <v>21</v>
      </c>
    </row>
    <row r="30" spans="1:10" ht="15.75">
      <c r="A30" s="106"/>
      <c r="B30" s="37">
        <v>339030</v>
      </c>
      <c r="C30" s="27" t="s">
        <v>11</v>
      </c>
      <c r="D30" s="28" t="s">
        <v>36</v>
      </c>
      <c r="E30" s="29" t="s">
        <v>37</v>
      </c>
      <c r="F30" s="29">
        <v>3</v>
      </c>
      <c r="G30" s="15">
        <v>71</v>
      </c>
      <c r="H30" s="38">
        <f>F30*G30</f>
        <v>213</v>
      </c>
      <c r="I30" s="3" t="s">
        <v>48</v>
      </c>
      <c r="J30" s="3" t="s">
        <v>58</v>
      </c>
    </row>
    <row r="31" spans="1:10" ht="15.75">
      <c r="A31" s="106"/>
      <c r="B31" s="37">
        <v>339030</v>
      </c>
      <c r="C31" s="27" t="s">
        <v>12</v>
      </c>
      <c r="D31" s="28" t="s">
        <v>38</v>
      </c>
      <c r="E31" s="29" t="s">
        <v>37</v>
      </c>
      <c r="F31" s="29">
        <v>4</v>
      </c>
      <c r="G31" s="15">
        <v>57.5</v>
      </c>
      <c r="H31" s="38">
        <f>F31*G31</f>
        <v>230</v>
      </c>
      <c r="I31" s="3" t="s">
        <v>48</v>
      </c>
      <c r="J31" s="3" t="s">
        <v>58</v>
      </c>
    </row>
    <row r="32" spans="1:10" ht="15.75">
      <c r="A32" s="106"/>
      <c r="B32" s="37">
        <v>339030</v>
      </c>
      <c r="C32" s="27" t="s">
        <v>13</v>
      </c>
      <c r="D32" s="28" t="s">
        <v>39</v>
      </c>
      <c r="E32" s="29" t="s">
        <v>37</v>
      </c>
      <c r="F32" s="29">
        <v>5</v>
      </c>
      <c r="G32" s="15">
        <v>180</v>
      </c>
      <c r="H32" s="38">
        <f>F32*G32</f>
        <v>900</v>
      </c>
      <c r="I32" s="3" t="s">
        <v>48</v>
      </c>
      <c r="J32" s="3" t="s">
        <v>58</v>
      </c>
    </row>
    <row r="33" spans="1:10" ht="15.75">
      <c r="A33" s="106"/>
      <c r="B33" s="37">
        <v>339030</v>
      </c>
      <c r="C33" s="27" t="s">
        <v>15</v>
      </c>
      <c r="D33" s="28" t="s">
        <v>40</v>
      </c>
      <c r="E33" s="29" t="s">
        <v>35</v>
      </c>
      <c r="F33" s="29">
        <v>5</v>
      </c>
      <c r="G33" s="15">
        <v>92</v>
      </c>
      <c r="H33" s="38">
        <f>F33*G33</f>
        <v>460</v>
      </c>
      <c r="I33" s="3" t="s">
        <v>48</v>
      </c>
      <c r="J33" s="3" t="s">
        <v>58</v>
      </c>
    </row>
    <row r="34" spans="1:10" ht="15.75">
      <c r="A34" s="106"/>
      <c r="B34" s="37"/>
      <c r="C34" s="27"/>
      <c r="D34" s="28"/>
      <c r="E34" s="29"/>
      <c r="F34" s="29"/>
      <c r="G34" s="15"/>
      <c r="H34" s="38"/>
      <c r="I34" s="3"/>
      <c r="J34" s="3"/>
    </row>
    <row r="35" spans="1:10" ht="15.75">
      <c r="A35" s="106"/>
      <c r="B35" s="37"/>
      <c r="C35" s="27"/>
      <c r="D35" s="28"/>
      <c r="E35" s="29"/>
      <c r="F35" s="29"/>
      <c r="G35" s="15"/>
      <c r="H35" s="38"/>
      <c r="I35" s="3"/>
      <c r="J35" s="3"/>
    </row>
    <row r="36" spans="1:10" s="23" customFormat="1" ht="15.75">
      <c r="A36" s="106"/>
      <c r="B36" s="39"/>
      <c r="C36" s="40"/>
      <c r="D36" s="28"/>
      <c r="E36" s="29"/>
      <c r="F36" s="29"/>
      <c r="G36" s="41"/>
      <c r="H36" s="42"/>
      <c r="I36" s="3"/>
      <c r="J36" s="3"/>
    </row>
    <row r="37" spans="1:10" ht="15.75">
      <c r="A37" s="106"/>
      <c r="B37" s="37"/>
      <c r="C37" s="27"/>
      <c r="D37" s="28"/>
      <c r="E37" s="29"/>
      <c r="F37" s="29"/>
      <c r="G37" s="15"/>
      <c r="H37" s="38"/>
      <c r="I37" s="3"/>
      <c r="J37" s="3"/>
    </row>
    <row r="38" spans="1:10" ht="15.75">
      <c r="A38" s="106"/>
      <c r="B38" s="37"/>
      <c r="C38" s="27"/>
      <c r="D38" s="28"/>
      <c r="E38" s="29"/>
      <c r="F38" s="29"/>
      <c r="G38" s="15"/>
      <c r="H38" s="38"/>
      <c r="I38" s="3"/>
      <c r="J38" s="3"/>
    </row>
    <row r="39" spans="1:10" ht="15.75">
      <c r="A39" s="106"/>
      <c r="B39" s="37"/>
      <c r="C39" s="27"/>
      <c r="D39" s="28"/>
      <c r="E39" s="29"/>
      <c r="F39" s="29"/>
      <c r="G39" s="15"/>
      <c r="H39" s="38"/>
      <c r="I39" s="3"/>
      <c r="J39" s="3"/>
    </row>
    <row r="40" spans="1:10" ht="15.75">
      <c r="A40" s="106"/>
      <c r="B40" s="37"/>
      <c r="C40" s="27"/>
      <c r="D40" s="28"/>
      <c r="E40" s="29"/>
      <c r="F40" s="29"/>
      <c r="G40" s="15"/>
      <c r="H40" s="38"/>
      <c r="I40" s="3"/>
      <c r="J40" s="3"/>
    </row>
    <row r="41" spans="1:10" ht="15.75">
      <c r="A41" s="106"/>
      <c r="B41" s="37"/>
      <c r="C41" s="27"/>
      <c r="D41" s="28"/>
      <c r="E41" s="29"/>
      <c r="F41" s="29"/>
      <c r="G41" s="15"/>
      <c r="H41" s="38"/>
      <c r="I41" s="3"/>
      <c r="J41" s="3"/>
    </row>
    <row r="42" spans="1:10" ht="15.75">
      <c r="A42" s="106"/>
      <c r="B42" s="37"/>
      <c r="C42" s="27"/>
      <c r="D42" s="28"/>
      <c r="E42" s="29"/>
      <c r="F42" s="29"/>
      <c r="G42" s="15"/>
      <c r="H42" s="38"/>
      <c r="I42" s="3"/>
      <c r="J42" s="3"/>
    </row>
    <row r="43" spans="1:10" ht="15.75">
      <c r="A43" s="106"/>
      <c r="B43" s="37"/>
      <c r="C43" s="27"/>
      <c r="D43" s="28"/>
      <c r="E43" s="29"/>
      <c r="F43" s="29"/>
      <c r="G43" s="15"/>
      <c r="H43" s="38"/>
      <c r="I43" s="3"/>
      <c r="J43" s="3"/>
    </row>
    <row r="44" spans="1:10" ht="15.75">
      <c r="A44" s="106"/>
      <c r="B44" s="37"/>
      <c r="C44" s="27"/>
      <c r="D44" s="43"/>
      <c r="E44" s="26"/>
      <c r="F44" s="26"/>
      <c r="G44" s="44"/>
      <c r="H44" s="38"/>
      <c r="I44" s="3"/>
      <c r="J44" s="3"/>
    </row>
    <row r="45" spans="1:10" ht="15.75">
      <c r="A45" s="106"/>
      <c r="B45" s="37"/>
      <c r="C45" s="27"/>
      <c r="D45" s="45"/>
      <c r="E45" s="26"/>
      <c r="F45" s="46"/>
      <c r="G45" s="47"/>
      <c r="H45" s="38"/>
      <c r="I45" s="3"/>
      <c r="J45" s="3"/>
    </row>
    <row r="46" spans="1:10" ht="15.75">
      <c r="A46" s="93" t="s">
        <v>26</v>
      </c>
      <c r="B46" s="93"/>
      <c r="C46" s="93"/>
      <c r="D46" s="93"/>
      <c r="E46" s="93"/>
      <c r="F46" s="93"/>
      <c r="G46" s="93"/>
      <c r="H46" s="5">
        <f>SUM(H30:H45)</f>
        <v>1803</v>
      </c>
      <c r="I46" s="95"/>
      <c r="J46" s="95"/>
    </row>
    <row r="47" spans="1:10" ht="15.75">
      <c r="A47" s="107" t="s">
        <v>53</v>
      </c>
      <c r="B47" s="107"/>
      <c r="C47" s="107"/>
      <c r="D47" s="107"/>
      <c r="E47" s="107"/>
      <c r="F47" s="107"/>
      <c r="G47" s="107"/>
      <c r="H47" s="107"/>
      <c r="I47" s="107"/>
      <c r="J47" s="107"/>
    </row>
    <row r="48" spans="1:10" ht="15.75">
      <c r="A48" s="103" t="s">
        <v>22</v>
      </c>
      <c r="B48" s="104"/>
      <c r="C48" s="104"/>
      <c r="D48" s="104"/>
      <c r="E48" s="104"/>
      <c r="F48" s="104"/>
      <c r="G48" s="104"/>
      <c r="H48" s="104"/>
      <c r="I48" s="104"/>
      <c r="J48" s="105"/>
    </row>
    <row r="49" spans="1:10" ht="15.75">
      <c r="A49" s="108" t="s">
        <v>45</v>
      </c>
      <c r="B49" s="99" t="s">
        <v>5</v>
      </c>
      <c r="C49" s="91" t="s">
        <v>4</v>
      </c>
      <c r="D49" s="83" t="s">
        <v>10</v>
      </c>
      <c r="E49" s="83" t="s">
        <v>27</v>
      </c>
      <c r="F49" s="83" t="s">
        <v>19</v>
      </c>
      <c r="G49" s="96" t="s">
        <v>24</v>
      </c>
      <c r="H49" s="91" t="s">
        <v>25</v>
      </c>
      <c r="I49" s="98" t="s">
        <v>23</v>
      </c>
      <c r="J49" s="98"/>
    </row>
    <row r="50" spans="1:10" ht="15.75">
      <c r="A50" s="109"/>
      <c r="B50" s="100"/>
      <c r="C50" s="92"/>
      <c r="D50" s="84"/>
      <c r="E50" s="101"/>
      <c r="F50" s="84"/>
      <c r="G50" s="97"/>
      <c r="H50" s="92"/>
      <c r="I50" s="25" t="s">
        <v>20</v>
      </c>
      <c r="J50" s="25" t="s">
        <v>21</v>
      </c>
    </row>
    <row r="51" spans="1:10" ht="15.75">
      <c r="A51" s="110"/>
      <c r="B51" s="37">
        <v>339030</v>
      </c>
      <c r="C51" s="48" t="s">
        <v>11</v>
      </c>
      <c r="D51" s="45" t="s">
        <v>41</v>
      </c>
      <c r="E51" s="26" t="s">
        <v>33</v>
      </c>
      <c r="F51" s="49">
        <v>8</v>
      </c>
      <c r="G51" s="50">
        <v>68</v>
      </c>
      <c r="H51" s="31">
        <f>F51*G51</f>
        <v>544</v>
      </c>
      <c r="I51" s="3" t="s">
        <v>48</v>
      </c>
      <c r="J51" s="3" t="s">
        <v>58</v>
      </c>
    </row>
    <row r="52" spans="1:10" ht="15.75">
      <c r="A52" s="93" t="s">
        <v>26</v>
      </c>
      <c r="B52" s="93"/>
      <c r="C52" s="93"/>
      <c r="D52" s="93"/>
      <c r="E52" s="93"/>
      <c r="F52" s="93"/>
      <c r="G52" s="93"/>
      <c r="H52" s="6">
        <f>SUM(H51:H51)</f>
        <v>544</v>
      </c>
      <c r="I52" s="111"/>
      <c r="J52" s="111"/>
    </row>
    <row r="53" spans="1:10" ht="15.75">
      <c r="A53" s="102" t="s">
        <v>54</v>
      </c>
      <c r="B53" s="102"/>
      <c r="C53" s="102"/>
      <c r="D53" s="102"/>
      <c r="E53" s="102"/>
      <c r="F53" s="102"/>
      <c r="G53" s="102"/>
      <c r="H53" s="102"/>
      <c r="I53" s="102"/>
      <c r="J53" s="102"/>
    </row>
    <row r="54" spans="1:10" ht="15.75">
      <c r="A54" s="103" t="s">
        <v>44</v>
      </c>
      <c r="B54" s="104"/>
      <c r="C54" s="104"/>
      <c r="D54" s="104"/>
      <c r="E54" s="104"/>
      <c r="F54" s="104"/>
      <c r="G54" s="104"/>
      <c r="H54" s="104"/>
      <c r="I54" s="104"/>
      <c r="J54" s="105"/>
    </row>
    <row r="55" spans="1:10" ht="15.75">
      <c r="A55" s="106" t="s">
        <v>45</v>
      </c>
      <c r="B55" s="99" t="s">
        <v>5</v>
      </c>
      <c r="C55" s="91" t="s">
        <v>4</v>
      </c>
      <c r="D55" s="83" t="s">
        <v>10</v>
      </c>
      <c r="E55" s="83" t="s">
        <v>18</v>
      </c>
      <c r="F55" s="83" t="s">
        <v>19</v>
      </c>
      <c r="G55" s="96" t="s">
        <v>24</v>
      </c>
      <c r="H55" s="91" t="s">
        <v>25</v>
      </c>
      <c r="I55" s="98" t="s">
        <v>23</v>
      </c>
      <c r="J55" s="98"/>
    </row>
    <row r="56" spans="1:10" ht="15.75">
      <c r="A56" s="106"/>
      <c r="B56" s="100"/>
      <c r="C56" s="92"/>
      <c r="D56" s="84"/>
      <c r="E56" s="84"/>
      <c r="F56" s="84"/>
      <c r="G56" s="97"/>
      <c r="H56" s="92"/>
      <c r="I56" s="25" t="s">
        <v>20</v>
      </c>
      <c r="J56" s="25" t="s">
        <v>21</v>
      </c>
    </row>
    <row r="57" spans="1:10" ht="15.75">
      <c r="A57" s="106"/>
      <c r="B57" s="26">
        <v>339036</v>
      </c>
      <c r="C57" s="51" t="s">
        <v>11</v>
      </c>
      <c r="D57" s="52" t="s">
        <v>29</v>
      </c>
      <c r="E57" s="53" t="s">
        <v>9</v>
      </c>
      <c r="F57" s="53">
        <v>1</v>
      </c>
      <c r="G57" s="54">
        <v>5500</v>
      </c>
      <c r="H57" s="55">
        <f>F57*G57*12</f>
        <v>66000</v>
      </c>
      <c r="I57" s="3" t="s">
        <v>48</v>
      </c>
      <c r="J57" s="3" t="s">
        <v>58</v>
      </c>
    </row>
    <row r="58" spans="1:10" ht="15.75">
      <c r="A58" s="106"/>
      <c r="B58" s="26">
        <v>339036</v>
      </c>
      <c r="C58" s="51" t="s">
        <v>12</v>
      </c>
      <c r="D58" s="52" t="s">
        <v>28</v>
      </c>
      <c r="E58" s="53" t="s">
        <v>9</v>
      </c>
      <c r="F58" s="53">
        <v>1</v>
      </c>
      <c r="G58" s="54">
        <v>1400</v>
      </c>
      <c r="H58" s="55">
        <f>F58*G58*12</f>
        <v>16800</v>
      </c>
      <c r="I58" s="3" t="s">
        <v>48</v>
      </c>
      <c r="J58" s="3" t="s">
        <v>58</v>
      </c>
    </row>
    <row r="59" spans="1:10" ht="15.75">
      <c r="A59" s="106"/>
      <c r="B59" s="26"/>
      <c r="C59" s="51"/>
      <c r="D59" s="52"/>
      <c r="E59" s="53"/>
      <c r="F59" s="53"/>
      <c r="G59" s="54"/>
      <c r="H59" s="55"/>
      <c r="I59" s="3"/>
      <c r="J59" s="3"/>
    </row>
    <row r="60" spans="1:10" ht="15.75">
      <c r="A60" s="106"/>
      <c r="B60" s="26"/>
      <c r="C60" s="51"/>
      <c r="D60" s="52"/>
      <c r="E60" s="53"/>
      <c r="F60" s="53"/>
      <c r="G60" s="54"/>
      <c r="H60" s="55"/>
      <c r="I60" s="3"/>
      <c r="J60" s="3"/>
    </row>
    <row r="61" spans="1:10" ht="15.75">
      <c r="A61" s="106"/>
      <c r="B61" s="26"/>
      <c r="C61" s="51"/>
      <c r="D61" s="52"/>
      <c r="E61" s="53"/>
      <c r="F61" s="53"/>
      <c r="G61" s="54"/>
      <c r="H61" s="55"/>
      <c r="I61" s="3"/>
      <c r="J61" s="3"/>
    </row>
    <row r="62" spans="1:10" ht="15.75">
      <c r="A62" s="106"/>
      <c r="B62" s="26"/>
      <c r="C62" s="51"/>
      <c r="D62" s="52"/>
      <c r="E62" s="53"/>
      <c r="F62" s="53"/>
      <c r="G62" s="54"/>
      <c r="H62" s="55"/>
      <c r="I62" s="3"/>
      <c r="J62" s="3"/>
    </row>
    <row r="63" spans="1:10" ht="15.75">
      <c r="A63" s="106"/>
      <c r="B63" s="26"/>
      <c r="C63" s="51"/>
      <c r="D63" s="56"/>
      <c r="E63" s="53"/>
      <c r="F63" s="53"/>
      <c r="G63" s="57"/>
      <c r="H63" s="55"/>
      <c r="I63" s="3"/>
      <c r="J63" s="3"/>
    </row>
    <row r="64" spans="1:10" ht="15.75">
      <c r="A64" s="93" t="s">
        <v>26</v>
      </c>
      <c r="B64" s="93"/>
      <c r="C64" s="93"/>
      <c r="D64" s="93"/>
      <c r="E64" s="93"/>
      <c r="F64" s="93"/>
      <c r="G64" s="93"/>
      <c r="H64" s="24">
        <f>SUM(H57:H63)</f>
        <v>82800</v>
      </c>
      <c r="I64" s="112"/>
      <c r="J64" s="112"/>
    </row>
    <row r="65" spans="1:10" ht="15.75">
      <c r="A65" s="102" t="s">
        <v>55</v>
      </c>
      <c r="B65" s="102"/>
      <c r="C65" s="102"/>
      <c r="D65" s="102"/>
      <c r="E65" s="102"/>
      <c r="F65" s="102"/>
      <c r="G65" s="102"/>
      <c r="H65" s="102"/>
      <c r="I65" s="102"/>
      <c r="J65" s="102"/>
    </row>
    <row r="66" spans="1:10" ht="15.75">
      <c r="A66" s="113" t="s">
        <v>22</v>
      </c>
      <c r="B66" s="114"/>
      <c r="C66" s="114"/>
      <c r="D66" s="114"/>
      <c r="E66" s="114"/>
      <c r="F66" s="114"/>
      <c r="G66" s="114"/>
      <c r="H66" s="114"/>
      <c r="I66" s="114"/>
      <c r="J66" s="115"/>
    </row>
    <row r="67" spans="1:10" ht="14.25" customHeight="1">
      <c r="A67" s="106" t="s">
        <v>45</v>
      </c>
      <c r="B67" s="7" t="s">
        <v>5</v>
      </c>
      <c r="C67" s="8" t="s">
        <v>4</v>
      </c>
      <c r="D67" s="58" t="s">
        <v>10</v>
      </c>
      <c r="E67" s="58" t="s">
        <v>18</v>
      </c>
      <c r="F67" s="58" t="s">
        <v>19</v>
      </c>
      <c r="G67" s="59" t="s">
        <v>24</v>
      </c>
      <c r="H67" s="9" t="s">
        <v>25</v>
      </c>
      <c r="I67" s="25" t="s">
        <v>20</v>
      </c>
      <c r="J67" s="25" t="s">
        <v>21</v>
      </c>
    </row>
    <row r="68" spans="1:10" ht="15" hidden="1">
      <c r="A68" s="106"/>
      <c r="B68" s="26">
        <v>339039</v>
      </c>
      <c r="C68" s="60" t="s">
        <v>11</v>
      </c>
      <c r="D68" s="61" t="s">
        <v>42</v>
      </c>
      <c r="E68" s="26" t="s">
        <v>33</v>
      </c>
      <c r="F68" s="37">
        <v>2</v>
      </c>
      <c r="G68" s="15">
        <v>80</v>
      </c>
      <c r="H68" s="62">
        <f>F68*G68</f>
        <v>160</v>
      </c>
      <c r="I68" s="3" t="s">
        <v>46</v>
      </c>
      <c r="J68" s="3" t="s">
        <v>46</v>
      </c>
    </row>
    <row r="69" spans="1:10" ht="15.75">
      <c r="A69" s="106"/>
      <c r="B69" s="26"/>
      <c r="C69" s="60"/>
      <c r="D69" s="63"/>
      <c r="E69" s="64"/>
      <c r="F69" s="46"/>
      <c r="G69" s="65"/>
      <c r="H69" s="62"/>
      <c r="I69" s="3" t="s">
        <v>48</v>
      </c>
      <c r="J69" s="3" t="s">
        <v>58</v>
      </c>
    </row>
    <row r="70" spans="1:10" ht="15.75">
      <c r="A70" s="106"/>
      <c r="B70" s="26"/>
      <c r="C70" s="60"/>
      <c r="D70" s="63"/>
      <c r="E70" s="64"/>
      <c r="F70" s="46"/>
      <c r="G70" s="65"/>
      <c r="H70" s="62"/>
      <c r="I70" s="3" t="s">
        <v>48</v>
      </c>
      <c r="J70" s="3" t="s">
        <v>58</v>
      </c>
    </row>
    <row r="71" spans="1:10" ht="15.75">
      <c r="A71" s="106"/>
      <c r="B71" s="26"/>
      <c r="C71" s="60"/>
      <c r="D71" s="63"/>
      <c r="E71" s="64"/>
      <c r="F71" s="46"/>
      <c r="G71" s="65"/>
      <c r="H71" s="62"/>
      <c r="I71" s="3" t="s">
        <v>48</v>
      </c>
      <c r="J71" s="3" t="s">
        <v>58</v>
      </c>
    </row>
    <row r="72" spans="1:10" ht="15.75">
      <c r="A72" s="106"/>
      <c r="B72" s="26"/>
      <c r="C72" s="60"/>
      <c r="D72" s="63"/>
      <c r="E72" s="26"/>
      <c r="F72" s="26"/>
      <c r="G72" s="15"/>
      <c r="H72" s="62"/>
      <c r="I72" s="10"/>
      <c r="J72" s="11"/>
    </row>
    <row r="73" spans="1:10" ht="15.75">
      <c r="A73" s="106"/>
      <c r="B73" s="26"/>
      <c r="C73" s="60"/>
      <c r="D73" s="63"/>
      <c r="E73" s="26"/>
      <c r="F73" s="35"/>
      <c r="G73" s="13"/>
      <c r="H73" s="62"/>
      <c r="I73" s="10"/>
      <c r="J73" s="11"/>
    </row>
    <row r="74" spans="1:10" ht="15.75">
      <c r="A74" s="106"/>
      <c r="B74" s="26"/>
      <c r="C74" s="60"/>
      <c r="D74" s="61"/>
      <c r="E74" s="26"/>
      <c r="F74" s="12"/>
      <c r="G74" s="13"/>
      <c r="H74" s="62"/>
      <c r="I74" s="11"/>
      <c r="J74" s="11"/>
    </row>
    <row r="75" spans="1:10" ht="15.75">
      <c r="A75" s="106"/>
      <c r="B75" s="26"/>
      <c r="C75" s="60"/>
      <c r="D75" s="16"/>
      <c r="E75" s="26"/>
      <c r="F75" s="14"/>
      <c r="G75" s="15"/>
      <c r="H75" s="62"/>
      <c r="I75" s="17">
        <v>0</v>
      </c>
      <c r="J75" s="18">
        <f>H75*I75</f>
        <v>0</v>
      </c>
    </row>
    <row r="76" spans="1:10" ht="15.75">
      <c r="A76" s="93" t="s">
        <v>26</v>
      </c>
      <c r="B76" s="93"/>
      <c r="C76" s="93"/>
      <c r="D76" s="93"/>
      <c r="E76" s="93"/>
      <c r="F76" s="93"/>
      <c r="G76" s="93"/>
      <c r="H76" s="19">
        <f>SUM(H68:H75)</f>
        <v>160</v>
      </c>
      <c r="I76" s="112"/>
      <c r="J76" s="112"/>
    </row>
    <row r="77" spans="1:10" ht="15.75">
      <c r="A77" s="107" t="s">
        <v>56</v>
      </c>
      <c r="B77" s="107"/>
      <c r="C77" s="107"/>
      <c r="D77" s="107"/>
      <c r="E77" s="107"/>
      <c r="F77" s="107"/>
      <c r="G77" s="107"/>
      <c r="H77" s="107"/>
      <c r="I77" s="107"/>
      <c r="J77" s="107"/>
    </row>
    <row r="78" spans="1:10" ht="15.75">
      <c r="A78" s="103" t="s">
        <v>22</v>
      </c>
      <c r="B78" s="104"/>
      <c r="C78" s="104"/>
      <c r="D78" s="104"/>
      <c r="E78" s="104"/>
      <c r="F78" s="104"/>
      <c r="G78" s="104"/>
      <c r="H78" s="104"/>
      <c r="I78" s="104"/>
      <c r="J78" s="105"/>
    </row>
    <row r="79" spans="1:10" ht="15">
      <c r="A79" s="106" t="s">
        <v>45</v>
      </c>
      <c r="B79" s="118" t="s">
        <v>5</v>
      </c>
      <c r="C79" s="120" t="s">
        <v>4</v>
      </c>
      <c r="D79" s="83" t="s">
        <v>10</v>
      </c>
      <c r="E79" s="83" t="s">
        <v>18</v>
      </c>
      <c r="F79" s="83" t="s">
        <v>19</v>
      </c>
      <c r="G79" s="96" t="s">
        <v>24</v>
      </c>
      <c r="H79" s="122" t="s">
        <v>25</v>
      </c>
      <c r="I79" s="98" t="s">
        <v>23</v>
      </c>
      <c r="J79" s="98"/>
    </row>
    <row r="80" spans="1:10" ht="15">
      <c r="A80" s="106"/>
      <c r="B80" s="119"/>
      <c r="C80" s="121"/>
      <c r="D80" s="84"/>
      <c r="E80" s="84"/>
      <c r="F80" s="84"/>
      <c r="G80" s="97"/>
      <c r="H80" s="123"/>
      <c r="I80" s="25" t="s">
        <v>20</v>
      </c>
      <c r="J80" s="25" t="s">
        <v>21</v>
      </c>
    </row>
    <row r="81" spans="1:10" ht="15">
      <c r="A81" s="106"/>
      <c r="B81" s="66">
        <v>339047</v>
      </c>
      <c r="C81" s="67" t="s">
        <v>13</v>
      </c>
      <c r="D81" s="45" t="s">
        <v>43</v>
      </c>
      <c r="E81" s="68" t="s">
        <v>9</v>
      </c>
      <c r="F81" s="68">
        <v>8</v>
      </c>
      <c r="G81" s="69">
        <v>2137.6</v>
      </c>
      <c r="H81" s="70">
        <f>F81*G81</f>
        <v>17100.8</v>
      </c>
      <c r="I81" s="3" t="s">
        <v>48</v>
      </c>
      <c r="J81" s="3" t="s">
        <v>58</v>
      </c>
    </row>
    <row r="82" spans="1:10" ht="15.75" thickBot="1">
      <c r="A82" s="124" t="s">
        <v>6</v>
      </c>
      <c r="B82" s="125"/>
      <c r="C82" s="125"/>
      <c r="D82" s="125"/>
      <c r="E82" s="125"/>
      <c r="F82" s="125"/>
      <c r="G82" s="126"/>
      <c r="H82" s="20">
        <f>SUM(H81:H81)</f>
        <v>17100.8</v>
      </c>
      <c r="I82" s="21"/>
      <c r="J82" s="21"/>
    </row>
    <row r="83" spans="1:10" ht="15.75" thickBot="1">
      <c r="A83" s="127" t="s">
        <v>7</v>
      </c>
      <c r="B83" s="128"/>
      <c r="C83" s="128"/>
      <c r="D83" s="128"/>
      <c r="E83" s="128"/>
      <c r="F83" s="128"/>
      <c r="G83" s="128"/>
      <c r="H83" s="22">
        <f>SUM(H82+H76+H64+H52+H46+H25)</f>
        <v>102827.6</v>
      </c>
      <c r="I83" s="116"/>
      <c r="J83" s="117"/>
    </row>
  </sheetData>
  <sheetProtection/>
  <mergeCells count="87">
    <mergeCell ref="A82:G82"/>
    <mergeCell ref="A83:G83"/>
    <mergeCell ref="A67:A75"/>
    <mergeCell ref="A76:G76"/>
    <mergeCell ref="A55:A63"/>
    <mergeCell ref="B55:B56"/>
    <mergeCell ref="C55:C56"/>
    <mergeCell ref="D55:D56"/>
    <mergeCell ref="E55:E56"/>
    <mergeCell ref="G55:G56"/>
    <mergeCell ref="I83:J83"/>
    <mergeCell ref="A14:A24"/>
    <mergeCell ref="A79:A81"/>
    <mergeCell ref="B79:B80"/>
    <mergeCell ref="C79:C80"/>
    <mergeCell ref="D79:D80"/>
    <mergeCell ref="E79:E80"/>
    <mergeCell ref="F79:F80"/>
    <mergeCell ref="G79:G80"/>
    <mergeCell ref="H79:H80"/>
    <mergeCell ref="I76:J76"/>
    <mergeCell ref="A77:J77"/>
    <mergeCell ref="A78:J78"/>
    <mergeCell ref="I79:J79"/>
    <mergeCell ref="A64:G64"/>
    <mergeCell ref="I64:J64"/>
    <mergeCell ref="A65:J65"/>
    <mergeCell ref="A66:J66"/>
    <mergeCell ref="H55:H56"/>
    <mergeCell ref="I49:J49"/>
    <mergeCell ref="A52:G52"/>
    <mergeCell ref="I52:J52"/>
    <mergeCell ref="A53:J53"/>
    <mergeCell ref="A54:J54"/>
    <mergeCell ref="I55:J55"/>
    <mergeCell ref="F49:F50"/>
    <mergeCell ref="G49:G50"/>
    <mergeCell ref="F55:F56"/>
    <mergeCell ref="H49:H50"/>
    <mergeCell ref="I28:J28"/>
    <mergeCell ref="A46:G46"/>
    <mergeCell ref="I46:J46"/>
    <mergeCell ref="A47:J47"/>
    <mergeCell ref="A48:J48"/>
    <mergeCell ref="A49:A51"/>
    <mergeCell ref="B49:B50"/>
    <mergeCell ref="C49:C50"/>
    <mergeCell ref="D49:D50"/>
    <mergeCell ref="E49:E50"/>
    <mergeCell ref="A26:J26"/>
    <mergeCell ref="A27:J27"/>
    <mergeCell ref="A28:A45"/>
    <mergeCell ref="B28:B29"/>
    <mergeCell ref="C28:C29"/>
    <mergeCell ref="D28:D29"/>
    <mergeCell ref="E28:E29"/>
    <mergeCell ref="F28:F29"/>
    <mergeCell ref="G28:G29"/>
    <mergeCell ref="H28:H29"/>
    <mergeCell ref="A25:G25"/>
    <mergeCell ref="I25:J25"/>
    <mergeCell ref="G14:G15"/>
    <mergeCell ref="H14:H15"/>
    <mergeCell ref="I14:J14"/>
    <mergeCell ref="B14:B15"/>
    <mergeCell ref="C14:C15"/>
    <mergeCell ref="D14:D15"/>
    <mergeCell ref="E14:E15"/>
    <mergeCell ref="F14:F15"/>
    <mergeCell ref="A9:C9"/>
    <mergeCell ref="D9:I9"/>
    <mergeCell ref="A10:I10"/>
    <mergeCell ref="A11:J11"/>
    <mergeCell ref="A12:J12"/>
    <mergeCell ref="A13:J13"/>
    <mergeCell ref="A6:C6"/>
    <mergeCell ref="D6:I6"/>
    <mergeCell ref="A7:C7"/>
    <mergeCell ref="D7:I7"/>
    <mergeCell ref="A8:C8"/>
    <mergeCell ref="D8:I8"/>
    <mergeCell ref="A1:J2"/>
    <mergeCell ref="A3:J3"/>
    <mergeCell ref="A4:I4"/>
    <mergeCell ref="J4:J5"/>
    <mergeCell ref="A5:C5"/>
    <mergeCell ref="D5:I5"/>
  </mergeCells>
  <printOptions horizontalCentered="1"/>
  <pageMargins left="0.19" right="0.17" top="0.7874015748031497" bottom="0.56" header="0.31496062992125984" footer="0.31496062992125984"/>
  <pageSetup horizontalDpi="600" verticalDpi="600" orientation="portrait" paperSize="9" scale="5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Claudia</dc:creator>
  <cp:keywords/>
  <dc:description/>
  <cp:lastModifiedBy>55929</cp:lastModifiedBy>
  <cp:lastPrinted>2022-06-15T15:46:07Z</cp:lastPrinted>
  <dcterms:created xsi:type="dcterms:W3CDTF">2016-12-15T02:30:45Z</dcterms:created>
  <dcterms:modified xsi:type="dcterms:W3CDTF">2022-06-15T15:57:27Z</dcterms:modified>
  <cp:category/>
  <cp:version/>
  <cp:contentType/>
  <cp:contentStatus/>
</cp:coreProperties>
</file>